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O7788\Desktop\20220422業務\01參展補助\112年\上網公告\03計畫變更程序\"/>
    </mc:Choice>
  </mc:AlternateContent>
  <bookViews>
    <workbookView xWindow="360" yWindow="195" windowWidth="18315" windowHeight="11100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I18" i="1" l="1"/>
  <c r="H18" i="1"/>
  <c r="G18" i="1"/>
  <c r="J16" i="1"/>
  <c r="J14" i="1"/>
  <c r="L14" i="1" s="1"/>
  <c r="J12" i="1"/>
  <c r="L12" i="1" s="1"/>
  <c r="J10" i="1"/>
  <c r="L10" i="1" s="1"/>
  <c r="J8" i="1"/>
  <c r="J18" i="1" l="1"/>
  <c r="L8" i="1"/>
  <c r="K16" i="1"/>
  <c r="K18" i="1" s="1"/>
  <c r="L18" i="1" s="1"/>
  <c r="L16" i="1" l="1"/>
</calcChain>
</file>

<file path=xl/sharedStrings.xml><?xml version="1.0" encoding="utf-8"?>
<sst xmlns="http://schemas.openxmlformats.org/spreadsheetml/2006/main" count="57" uniqueCount="49">
  <si>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</si>
  <si>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</si>
  <si>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</si>
  <si>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</si>
  <si>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</si>
  <si>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</si>
  <si>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</si>
  <si>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</si>
  <si>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</si>
  <si>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</si>
  <si>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</si>
  <si>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</si>
  <si>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</si>
  <si>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</si>
  <si>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8" type="noConversion"/>
  </si>
  <si>
    <t xml:space="preserve">                                                                                                                               </t>
    <phoneticPr fontId="8" type="noConversion"/>
  </si>
  <si>
    <t xml:space="preserve"> (單位：新台幣/元) </t>
    <phoneticPr fontId="8" type="noConversion"/>
  </si>
  <si>
    <t>攤位數</t>
    <phoneticPr fontId="8" type="noConversion"/>
  </si>
  <si>
    <t>(1個9平方米)</t>
    <phoneticPr fontId="8" type="noConversion"/>
  </si>
  <si>
    <t>年</t>
    <phoneticPr fontId="8" type="noConversion"/>
  </si>
  <si>
    <t>月</t>
    <phoneticPr fontId="8" type="noConversion"/>
  </si>
  <si>
    <t>日</t>
    <phoneticPr fontId="8" type="noConversion"/>
  </si>
  <si>
    <t>中      華      民      國</t>
    <phoneticPr fontId="8" type="noConversion"/>
  </si>
  <si>
    <t>變更經費概算表</t>
    <phoneticPr fontId="8" type="noConversion"/>
  </si>
  <si>
    <t>請勾選變更處</t>
    <phoneticPr fontId="8" type="noConversion"/>
  </si>
  <si>
    <r>
      <t>經費概算支出明細</t>
    </r>
    <r>
      <rPr>
        <sz val="11"/>
        <color theme="1"/>
        <rFont val="標楷體"/>
        <family val="4"/>
        <charset val="136"/>
      </rPr>
      <t>(補助項目及預算金額)</t>
    </r>
    <phoneticPr fontId="8" type="noConversion"/>
  </si>
  <si>
    <r>
      <t xml:space="preserve">1.新北市廠商家數、名單、補助項目變更者，請將變更後內容填列於本表，並於變更處打勾。
</t>
    </r>
    <r>
      <rPr>
        <sz val="12"/>
        <color rgb="FFFF0000"/>
        <rFont val="標楷體"/>
        <family val="4"/>
        <charset val="136"/>
      </rPr>
      <t xml:space="preserve">  取消之廠商請保留名稱及地址，並將攤位數及經費、預算金額皆改為0。</t>
    </r>
    <phoneticPr fontId="8" type="noConversion"/>
  </si>
  <si>
    <t>統一編號</t>
    <phoneticPr fontId="8" type="noConversion"/>
  </si>
  <si>
    <t>A股份有限公司</t>
  </si>
  <si>
    <t>A CO., LTD</t>
  </si>
  <si>
    <t>B股份有限公司</t>
    <phoneticPr fontId="8" type="noConversion"/>
  </si>
  <si>
    <t>B CO., LTD</t>
    <phoneticPr fontId="8" type="noConversion"/>
  </si>
  <si>
    <t>C股份有限公司</t>
    <phoneticPr fontId="8" type="noConversion"/>
  </si>
  <si>
    <t>C CO., LTD</t>
    <phoneticPr fontId="8" type="noConversion"/>
  </si>
  <si>
    <t>D股份有限公司</t>
    <phoneticPr fontId="8" type="noConversion"/>
  </si>
  <si>
    <t>D CO., LTD</t>
    <phoneticPr fontId="8" type="noConversion"/>
  </si>
  <si>
    <t>E股份有限公司</t>
    <phoneticPr fontId="8" type="noConversion"/>
  </si>
  <si>
    <t>E CO., LTD</t>
    <phoneticPr fontId="8" type="noConversion"/>
  </si>
  <si>
    <t>V</t>
    <phoneticPr fontId="8" type="noConversion"/>
  </si>
  <si>
    <t>V</t>
    <phoneticPr fontId="8" type="noConversion"/>
  </si>
  <si>
    <r>
      <t>申請單位</t>
    </r>
    <r>
      <rPr>
        <b/>
        <sz val="16"/>
        <color rgb="FF000000"/>
        <rFont val="標楷體"/>
        <family val="4"/>
        <charset val="136"/>
      </rPr>
      <t>會計人員</t>
    </r>
    <r>
      <rPr>
        <b/>
        <sz val="16"/>
        <color theme="1"/>
        <rFont val="標楷體"/>
        <family val="4"/>
        <charset val="136"/>
      </rPr>
      <t>簽章:</t>
    </r>
    <r>
      <rPr>
        <u/>
        <sz val="16"/>
        <color rgb="FFFF0000"/>
        <rFont val="華康行楷體W5"/>
        <family val="4"/>
        <charset val="136"/>
      </rPr>
      <t>李小新</t>
    </r>
    <phoneticPr fontId="8" type="noConversion"/>
  </si>
  <si>
    <t xml:space="preserve">            工商團體/代表廠商印鑑用印處：</t>
  </si>
  <si>
    <r>
      <t>申請單位名稱：</t>
    </r>
    <r>
      <rPr>
        <b/>
        <u/>
        <sz val="14"/>
        <color rgb="FFFF0000"/>
        <rFont val="標楷體"/>
        <family val="4"/>
        <charset val="136"/>
      </rPr>
      <t>新北金發公會</t>
    </r>
    <phoneticPr fontId="8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</si>
  <si>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8" type="noConversion"/>
  </si>
  <si>
    <t>3.線上國際展覽：補助經費限為參加線上國際展覽之報名費，本市廠商個別參展，每一參展家數，最高補助新台幣2萬元。</t>
    <phoneticPr fontId="8" type="noConversion"/>
  </si>
  <si>
    <t>場地租金/線上展覽報名費</t>
    <phoneticPr fontId="8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</si>
  <si>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8" type="noConversion"/>
  </si>
  <si>
    <r>
      <rPr>
        <b/>
        <u/>
        <sz val="20"/>
        <color rgb="FFFF0000"/>
        <rFont val="標楷體"/>
        <family val="4"/>
        <charset val="136"/>
      </rPr>
      <t>112年度</t>
    </r>
    <r>
      <rPr>
        <b/>
        <u/>
        <sz val="20"/>
        <rFont val="標楷體"/>
        <family val="4"/>
        <charset val="136"/>
      </rPr>
      <t>新北市政府經濟發展局鼓勵廠商國內外參展補助計畫</t>
    </r>
    <phoneticPr fontId="8" type="noConversion"/>
  </si>
  <si>
    <r>
      <t>展售活動名稱：</t>
    </r>
    <r>
      <rPr>
        <b/>
        <u/>
        <sz val="14"/>
        <color rgb="FFFF0000"/>
        <rFont val="標楷體"/>
        <family val="4"/>
        <charset val="136"/>
      </rPr>
      <t>2023年全美五金展(2023National Hardware Show)</t>
    </r>
    <r>
      <rPr>
        <b/>
        <sz val="14"/>
        <color theme="1"/>
        <rFont val="標楷體"/>
        <family val="4"/>
        <charset val="136"/>
      </rPr>
      <t xml:space="preserve">            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</si>
</sst>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6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u/>
      <sz val="16"/>
      <color rgb="FFFF0000"/>
      <name val="華康行楷體W5"/>
      <family val="4"/>
      <charset val="136"/>
    </font>
    <font>
      <u/>
      <sz val="14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 indent="15"/>
    </xf>
    <xf numFmtId="0" fontId="5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9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76" fontId="1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16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10" fillId="0" borderId="10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17" fillId="0" borderId="4" xfId="0" applyNumberFormat="1" applyFont="1" applyBorder="1" applyAlignment="1">
      <alignment horizontal="center" vertical="center" wrapText="1"/>
    </xf>
    <xf numFmtId="176" fontId="17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20" fillId="0" borderId="10" xfId="0" applyNumberFormat="1" applyFont="1" applyBorder="1" applyAlignment="1">
      <alignment horizontal="center" vertical="center" wrapText="1"/>
    </xf>
    <xf numFmtId="176" fontId="20" fillId="0" borderId="9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30</xdr:row>
      <xdr:rowOff>180976</xdr:rowOff>
    </xdr:from>
    <xdr:to>
      <xdr:col>10</xdr:col>
      <xdr:colOff>312419</xdr:colOff>
      <xdr:row>37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  <xdr:twoCellAnchor>
    <xdr:from>
      <xdr:col>10</xdr:col>
      <xdr:colOff>577102</xdr:colOff>
      <xdr:row>33</xdr:row>
      <xdr:rowOff>91440</xdr:rowOff>
    </xdr:from>
    <xdr:to>
      <xdr:col>11</xdr:col>
      <xdr:colOff>670560</xdr:colOff>
      <xdr:row>37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83742" y="9486900"/>
          <a:ext cx="977378" cy="89366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</a:t>
          </a:r>
          <a:endParaRPr lang="en-US" altLang="zh-TW" sz="8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  <a:p>
          <a:pPr algn="ctr" rtl="0">
            <a:defRPr sz="1000"/>
          </a:pPr>
          <a:endParaRPr lang="en-US" altLang="zh-TW" sz="8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9</xdr:col>
      <xdr:colOff>327435</xdr:colOff>
      <xdr:row>22</xdr:row>
      <xdr:rowOff>102647</xdr:rowOff>
    </xdr:from>
    <xdr:to>
      <xdr:col>11</xdr:col>
      <xdr:colOff>815340</xdr:colOff>
      <xdr:row>22</xdr:row>
      <xdr:rowOff>403861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50155" y="5863367"/>
          <a:ext cx="2301465" cy="30121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9</xdr:col>
      <xdr:colOff>144780</xdr:colOff>
      <xdr:row>41</xdr:row>
      <xdr:rowOff>7620</xdr:rowOff>
    </xdr:from>
    <xdr:to>
      <xdr:col>11</xdr:col>
      <xdr:colOff>856355</xdr:colOff>
      <xdr:row>42</xdr:row>
      <xdr:rowOff>171674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21780" y="10957560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1</xdr:col>
      <xdr:colOff>30818</xdr:colOff>
      <xdr:row>1</xdr:row>
      <xdr:rowOff>67236</xdr:rowOff>
    </xdr:from>
    <xdr:to>
      <xdr:col>4</xdr:col>
      <xdr:colOff>112059</xdr:colOff>
      <xdr:row>2</xdr:row>
      <xdr:rowOff>11206</xdr:rowOff>
    </xdr:to>
    <xdr:sp macro="" textlink="">
      <xdr:nvSpPr>
        <xdr:cNvPr id="6" name="AutoShape 1"/>
        <xdr:cNvSpPr>
          <a:spLocks noChangeArrowheads="1"/>
        </xdr:cNvSpPr>
      </xdr:nvSpPr>
      <xdr:spPr bwMode="auto">
        <a:xfrm>
          <a:off x="30818" y="425376"/>
          <a:ext cx="1178521" cy="302110"/>
        </a:xfrm>
        <a:prstGeom prst="wedgeRoundRectCallout">
          <a:avLst>
            <a:gd name="adj1" fmla="val -44399"/>
            <a:gd name="adj2" fmla="val 27662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變更處請打勾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2</xdr:colOff>
      <xdr:row>19</xdr:row>
      <xdr:rowOff>118782</xdr:rowOff>
    </xdr:from>
    <xdr:to>
      <xdr:col>6</xdr:col>
      <xdr:colOff>174365</xdr:colOff>
      <xdr:row>21</xdr:row>
      <xdr:rowOff>96370</xdr:rowOff>
    </xdr:to>
    <xdr:sp macro="" textlink="">
      <xdr:nvSpPr>
        <xdr:cNvPr id="7" name="文字方塊 6"/>
        <xdr:cNvSpPr txBox="1"/>
      </xdr:nvSpPr>
      <xdr:spPr>
        <a:xfrm>
          <a:off x="3322322" y="5163222"/>
          <a:ext cx="928743" cy="48812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10</xdr:col>
      <xdr:colOff>813322</xdr:colOff>
      <xdr:row>33</xdr:row>
      <xdr:rowOff>156434</xdr:rowOff>
    </xdr:from>
    <xdr:to>
      <xdr:col>11</xdr:col>
      <xdr:colOff>376344</xdr:colOff>
      <xdr:row>35</xdr:row>
      <xdr:rowOff>163614</xdr:rowOff>
    </xdr:to>
    <xdr:pic>
      <xdr:nvPicPr>
        <xdr:cNvPr id="9" name="圖片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9962" y="9551894"/>
          <a:ext cx="446942" cy="525340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647700</xdr:colOff>
      <xdr:row>1</xdr:row>
      <xdr:rowOff>144780</xdr:rowOff>
    </xdr:from>
    <xdr:to>
      <xdr:col>11</xdr:col>
      <xdr:colOff>751518</xdr:colOff>
      <xdr:row>2</xdr:row>
      <xdr:rowOff>201344</xdr:rowOff>
    </xdr:to>
    <xdr:sp macro="" textlink="">
      <xdr:nvSpPr>
        <xdr:cNvPr id="10" name="AutoShape 4"/>
        <xdr:cNvSpPr>
          <a:spLocks noChangeArrowheads="1"/>
        </xdr:cNvSpPr>
      </xdr:nvSpPr>
      <xdr:spPr bwMode="auto">
        <a:xfrm>
          <a:off x="8054340" y="502920"/>
          <a:ext cx="987738" cy="414704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ctr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8</xdr:col>
      <xdr:colOff>678180</xdr:colOff>
      <xdr:row>31</xdr:row>
      <xdr:rowOff>152400</xdr:rowOff>
    </xdr:from>
    <xdr:to>
      <xdr:col>10</xdr:col>
      <xdr:colOff>148680</xdr:colOff>
      <xdr:row>35</xdr:row>
      <xdr:rowOff>106752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16980" y="9029700"/>
          <a:ext cx="1238340" cy="9906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0"/>
  <sheetViews>
    <sheetView tabSelected="1" topLeftCell="A28" zoomScaleNormal="100" workbookViewId="0">
      <selection activeCell="O10" sqref="O10"/>
    </sheetView>
  </sheetViews>
  <sheetFormatPr defaultRowHeight="16.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0" width="12.875" customWidth="1"/>
    <col min="11" max="11" width="13.5" customWidth="1"/>
    <col min="12" max="12" width="12.875" customWidth="1"/>
  </cols>
  <sheetData>
    <row r="1" spans="2:12" ht="27.75">
      <c r="B1" s="25" t="s">
        <v>47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2" ht="27.75">
      <c r="C2" s="46" t="s">
        <v>23</v>
      </c>
      <c r="D2" s="46"/>
      <c r="E2" s="46"/>
      <c r="F2" s="46"/>
      <c r="G2" s="46"/>
      <c r="H2" s="46"/>
      <c r="I2" s="46"/>
      <c r="J2" s="46"/>
      <c r="K2" s="46"/>
      <c r="L2" s="46"/>
    </row>
    <row r="3" spans="2:12" ht="19.5">
      <c r="C3" s="47" t="s">
        <v>42</v>
      </c>
      <c r="D3" s="47"/>
      <c r="E3" s="47"/>
      <c r="F3" s="47"/>
      <c r="G3" s="47"/>
      <c r="H3" s="47"/>
      <c r="I3" s="47"/>
      <c r="J3" s="47"/>
      <c r="K3" s="47"/>
      <c r="L3" s="47"/>
    </row>
    <row r="4" spans="2:12" ht="19.5">
      <c r="C4" s="47" t="s">
        <v>48</v>
      </c>
      <c r="D4" s="47"/>
      <c r="E4" s="47"/>
      <c r="F4" s="47"/>
      <c r="G4" s="47"/>
      <c r="H4" s="47"/>
      <c r="I4" s="47"/>
      <c r="J4" s="47"/>
      <c r="K4" s="47"/>
      <c r="L4" s="47"/>
    </row>
    <row r="5" spans="2:12" ht="13.5" customHeight="1" thickBot="1">
      <c r="C5" s="1" t="s">
        <v>15</v>
      </c>
      <c r="K5" s="38" t="s">
        <v>16</v>
      </c>
      <c r="L5" s="38"/>
    </row>
    <row r="6" spans="2:12" ht="25.5" customHeight="1" thickBot="1">
      <c r="B6" s="34" t="s">
        <v>24</v>
      </c>
      <c r="C6" s="26" t="s">
        <v>0</v>
      </c>
      <c r="D6" s="39" t="s">
        <v>1</v>
      </c>
      <c r="E6" s="40"/>
      <c r="F6" s="26" t="s">
        <v>27</v>
      </c>
      <c r="G6" s="12" t="s">
        <v>17</v>
      </c>
      <c r="H6" s="43" t="s">
        <v>25</v>
      </c>
      <c r="I6" s="44"/>
      <c r="J6" s="45"/>
      <c r="K6" s="43" t="s">
        <v>3</v>
      </c>
      <c r="L6" s="45"/>
    </row>
    <row r="7" spans="2:12" ht="57" customHeight="1" thickBot="1">
      <c r="B7" s="35"/>
      <c r="C7" s="27"/>
      <c r="D7" s="41" t="s">
        <v>2</v>
      </c>
      <c r="E7" s="42"/>
      <c r="F7" s="27"/>
      <c r="G7" s="13" t="s">
        <v>18</v>
      </c>
      <c r="H7" s="24" t="s">
        <v>45</v>
      </c>
      <c r="I7" s="24" t="s">
        <v>46</v>
      </c>
      <c r="J7" s="2" t="s">
        <v>4</v>
      </c>
      <c r="K7" s="3" t="s">
        <v>5</v>
      </c>
      <c r="L7" s="2" t="s">
        <v>6</v>
      </c>
    </row>
    <row r="8" spans="2:12" ht="21" customHeight="1" thickBot="1">
      <c r="B8" s="26"/>
      <c r="C8" s="26">
        <v>1</v>
      </c>
      <c r="D8" s="2" t="s">
        <v>7</v>
      </c>
      <c r="E8" s="11" t="s">
        <v>28</v>
      </c>
      <c r="F8" s="36">
        <v>12345678</v>
      </c>
      <c r="G8" s="36">
        <v>1</v>
      </c>
      <c r="H8" s="48">
        <v>50000</v>
      </c>
      <c r="I8" s="48">
        <v>20000</v>
      </c>
      <c r="J8" s="48">
        <f>H8+I8</f>
        <v>70000</v>
      </c>
      <c r="K8" s="56">
        <v>40000</v>
      </c>
      <c r="L8" s="58">
        <f>J8-K8</f>
        <v>30000</v>
      </c>
    </row>
    <row r="9" spans="2:12" ht="21" customHeight="1" thickBot="1">
      <c r="B9" s="27"/>
      <c r="C9" s="27"/>
      <c r="D9" s="2" t="s">
        <v>8</v>
      </c>
      <c r="E9" s="21" t="s">
        <v>29</v>
      </c>
      <c r="F9" s="37"/>
      <c r="G9" s="37"/>
      <c r="H9" s="49"/>
      <c r="I9" s="49"/>
      <c r="J9" s="49"/>
      <c r="K9" s="57"/>
      <c r="L9" s="59"/>
    </row>
    <row r="10" spans="2:12" ht="21" customHeight="1" thickBot="1">
      <c r="B10" s="36" t="s">
        <v>38</v>
      </c>
      <c r="C10" s="26">
        <v>2</v>
      </c>
      <c r="D10" s="2" t="s">
        <v>7</v>
      </c>
      <c r="E10" s="11" t="s">
        <v>30</v>
      </c>
      <c r="F10" s="36">
        <v>87654321</v>
      </c>
      <c r="G10" s="36">
        <v>1</v>
      </c>
      <c r="H10" s="48">
        <v>0</v>
      </c>
      <c r="I10" s="48">
        <v>0</v>
      </c>
      <c r="J10" s="48">
        <f t="shared" ref="J10" si="0">H10+I10</f>
        <v>0</v>
      </c>
      <c r="K10" s="56">
        <v>0</v>
      </c>
      <c r="L10" s="58">
        <f>J10-K10</f>
        <v>0</v>
      </c>
    </row>
    <row r="11" spans="2:12" ht="21" customHeight="1" thickBot="1">
      <c r="B11" s="37"/>
      <c r="C11" s="27"/>
      <c r="D11" s="2" t="s">
        <v>8</v>
      </c>
      <c r="E11" s="21" t="s">
        <v>31</v>
      </c>
      <c r="F11" s="37"/>
      <c r="G11" s="37"/>
      <c r="H11" s="49"/>
      <c r="I11" s="49"/>
      <c r="J11" s="49"/>
      <c r="K11" s="57"/>
      <c r="L11" s="59"/>
    </row>
    <row r="12" spans="2:12" ht="21" customHeight="1" thickBot="1">
      <c r="B12" s="36"/>
      <c r="C12" s="26">
        <v>3</v>
      </c>
      <c r="D12" s="2" t="s">
        <v>7</v>
      </c>
      <c r="E12" s="11" t="s">
        <v>32</v>
      </c>
      <c r="F12" s="36">
        <v>11445522</v>
      </c>
      <c r="G12" s="36">
        <v>1</v>
      </c>
      <c r="H12" s="48">
        <v>40000</v>
      </c>
      <c r="I12" s="48">
        <v>20000</v>
      </c>
      <c r="J12" s="48">
        <f t="shared" ref="J12" si="1">H12+I12</f>
        <v>60000</v>
      </c>
      <c r="K12" s="56">
        <v>30000</v>
      </c>
      <c r="L12" s="58">
        <f t="shared" ref="L12" si="2">J12-K12</f>
        <v>30000</v>
      </c>
    </row>
    <row r="13" spans="2:12" ht="21" customHeight="1" thickBot="1">
      <c r="B13" s="37"/>
      <c r="C13" s="27"/>
      <c r="D13" s="2" t="s">
        <v>8</v>
      </c>
      <c r="E13" s="21" t="s">
        <v>33</v>
      </c>
      <c r="F13" s="37"/>
      <c r="G13" s="37"/>
      <c r="H13" s="49"/>
      <c r="I13" s="49"/>
      <c r="J13" s="49"/>
      <c r="K13" s="57"/>
      <c r="L13" s="59"/>
    </row>
    <row r="14" spans="2:12" ht="21" customHeight="1" thickBot="1">
      <c r="B14" s="36" t="s">
        <v>39</v>
      </c>
      <c r="C14" s="26">
        <v>4</v>
      </c>
      <c r="D14" s="2" t="s">
        <v>7</v>
      </c>
      <c r="E14" s="11" t="s">
        <v>34</v>
      </c>
      <c r="F14" s="36">
        <v>33669988</v>
      </c>
      <c r="G14" s="36">
        <v>1</v>
      </c>
      <c r="H14" s="48">
        <v>0</v>
      </c>
      <c r="I14" s="48">
        <v>0</v>
      </c>
      <c r="J14" s="48">
        <f t="shared" ref="J14" si="3">H14+I14</f>
        <v>0</v>
      </c>
      <c r="K14" s="56">
        <v>0</v>
      </c>
      <c r="L14" s="58">
        <f t="shared" ref="L14" si="4">J14-K14</f>
        <v>0</v>
      </c>
    </row>
    <row r="15" spans="2:12" ht="21" customHeight="1" thickBot="1">
      <c r="B15" s="37"/>
      <c r="C15" s="27"/>
      <c r="D15" s="2" t="s">
        <v>8</v>
      </c>
      <c r="E15" s="21" t="s">
        <v>35</v>
      </c>
      <c r="F15" s="37"/>
      <c r="G15" s="37"/>
      <c r="H15" s="49"/>
      <c r="I15" s="49"/>
      <c r="J15" s="49"/>
      <c r="K15" s="57"/>
      <c r="L15" s="59"/>
    </row>
    <row r="16" spans="2:12" ht="21" customHeight="1" thickBot="1">
      <c r="B16" s="26"/>
      <c r="C16" s="26">
        <v>5</v>
      </c>
      <c r="D16" s="2" t="s">
        <v>7</v>
      </c>
      <c r="E16" s="11" t="s">
        <v>36</v>
      </c>
      <c r="F16" s="36">
        <v>33557711</v>
      </c>
      <c r="G16" s="36">
        <v>1</v>
      </c>
      <c r="H16" s="48">
        <v>30000</v>
      </c>
      <c r="I16" s="48">
        <v>10000</v>
      </c>
      <c r="J16" s="48">
        <f t="shared" ref="J16" si="5">H16+I16</f>
        <v>40000</v>
      </c>
      <c r="K16" s="56">
        <f>J16/2</f>
        <v>20000</v>
      </c>
      <c r="L16" s="58">
        <f t="shared" ref="L16" si="6">J16-K16</f>
        <v>20000</v>
      </c>
    </row>
    <row r="17" spans="2:12" ht="21" customHeight="1" thickBot="1">
      <c r="B17" s="27"/>
      <c r="C17" s="27"/>
      <c r="D17" s="2" t="s">
        <v>8</v>
      </c>
      <c r="E17" s="21" t="s">
        <v>37</v>
      </c>
      <c r="F17" s="37"/>
      <c r="G17" s="37"/>
      <c r="H17" s="49">
        <v>1</v>
      </c>
      <c r="I17" s="49"/>
      <c r="J17" s="49"/>
      <c r="K17" s="57"/>
      <c r="L17" s="59"/>
    </row>
    <row r="18" spans="2:12" ht="18" customHeight="1">
      <c r="B18" s="28" t="s">
        <v>9</v>
      </c>
      <c r="C18" s="29"/>
      <c r="D18" s="29"/>
      <c r="E18" s="29"/>
      <c r="F18" s="30"/>
      <c r="G18" s="48">
        <f>SUM(G8:G17)</f>
        <v>5</v>
      </c>
      <c r="H18" s="48">
        <f>H8+H10+H12+H14+H16</f>
        <v>120000</v>
      </c>
      <c r="I18" s="48">
        <f>SUM(I8:I17)</f>
        <v>50000</v>
      </c>
      <c r="J18" s="48">
        <f>SUM(J8:J17)</f>
        <v>170000</v>
      </c>
      <c r="K18" s="56">
        <f>SUM(K8:K17)</f>
        <v>90000</v>
      </c>
      <c r="L18" s="58">
        <f t="shared" ref="L18" si="7">J18-K18</f>
        <v>80000</v>
      </c>
    </row>
    <row r="19" spans="2:12" ht="18" customHeight="1" thickBot="1">
      <c r="B19" s="31"/>
      <c r="C19" s="32"/>
      <c r="D19" s="32"/>
      <c r="E19" s="32"/>
      <c r="F19" s="33"/>
      <c r="G19" s="49"/>
      <c r="H19" s="49"/>
      <c r="I19" s="49"/>
      <c r="J19" s="49"/>
      <c r="K19" s="57"/>
      <c r="L19" s="59"/>
    </row>
    <row r="20" spans="2:12" ht="18" customHeight="1">
      <c r="B20" s="18"/>
      <c r="C20" s="18"/>
      <c r="D20" s="18"/>
      <c r="E20" s="18"/>
      <c r="F20" s="18"/>
      <c r="G20" s="19"/>
      <c r="H20" s="19"/>
      <c r="I20" s="19"/>
      <c r="J20" s="19"/>
      <c r="K20" s="53"/>
      <c r="L20" s="19"/>
    </row>
    <row r="21" spans="2:12" ht="21">
      <c r="B21" s="55" t="s">
        <v>40</v>
      </c>
      <c r="C21" s="55"/>
      <c r="D21" s="55"/>
      <c r="E21" s="55"/>
      <c r="F21" s="18"/>
      <c r="G21" s="19"/>
      <c r="H21" s="19"/>
      <c r="I21" s="19"/>
      <c r="J21" s="19"/>
      <c r="K21" s="54"/>
      <c r="L21" s="19"/>
    </row>
    <row r="22" spans="2:12">
      <c r="B22" s="9" t="s">
        <v>10</v>
      </c>
    </row>
    <row r="23" spans="2:12" ht="33" customHeight="1">
      <c r="B23" s="65" t="s">
        <v>26</v>
      </c>
      <c r="C23" s="65"/>
      <c r="D23" s="65"/>
      <c r="E23" s="65"/>
      <c r="F23" s="65"/>
      <c r="G23" s="65"/>
      <c r="H23" s="65"/>
      <c r="I23" s="65"/>
    </row>
    <row r="24" spans="2:12" ht="64.900000000000006" customHeight="1">
      <c r="B24" s="60" t="s">
        <v>43</v>
      </c>
      <c r="C24" s="61"/>
      <c r="D24" s="61"/>
      <c r="E24" s="61"/>
      <c r="F24" s="61"/>
      <c r="G24" s="61"/>
      <c r="H24" s="61"/>
      <c r="I24" s="62"/>
      <c r="J24" s="62"/>
      <c r="K24" s="23"/>
    </row>
    <row r="25" spans="2:12">
      <c r="B25" s="63" t="s">
        <v>44</v>
      </c>
      <c r="C25" s="63"/>
      <c r="D25" s="63"/>
      <c r="E25" s="63"/>
      <c r="F25" s="64"/>
      <c r="G25" s="64"/>
      <c r="H25" s="64"/>
      <c r="I25" s="62"/>
      <c r="J25" s="62"/>
      <c r="K25" s="62"/>
    </row>
    <row r="26" spans="2:12" ht="19.5" customHeight="1">
      <c r="C26" s="52" t="s">
        <v>14</v>
      </c>
      <c r="D26" s="52"/>
      <c r="E26" s="52"/>
      <c r="F26" s="52"/>
      <c r="G26" s="52"/>
      <c r="H26" s="52"/>
      <c r="I26" s="52"/>
      <c r="J26" s="52"/>
      <c r="K26" s="52"/>
      <c r="L26" s="52"/>
    </row>
    <row r="27" spans="2:12" ht="19.5" customHeight="1">
      <c r="C27" s="52"/>
      <c r="D27" s="52"/>
      <c r="E27" s="52"/>
      <c r="F27" s="52"/>
      <c r="G27" s="52"/>
      <c r="H27" s="52"/>
      <c r="I27" s="52"/>
      <c r="J27" s="52"/>
      <c r="K27" s="52"/>
      <c r="L27" s="52"/>
    </row>
    <row r="28" spans="2:12" ht="19.5" customHeight="1"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2:12" ht="19.5">
      <c r="C29" s="14" t="s">
        <v>11</v>
      </c>
      <c r="D29" s="15"/>
      <c r="E29" s="15"/>
    </row>
    <row r="30" spans="2:12" ht="19.5">
      <c r="C30" s="14"/>
      <c r="D30" s="15"/>
      <c r="E30" s="15"/>
    </row>
    <row r="31" spans="2:12" ht="19.5">
      <c r="C31" s="51" t="s">
        <v>12</v>
      </c>
      <c r="D31" s="51"/>
      <c r="E31" s="51"/>
    </row>
    <row r="32" spans="2:12" ht="25.5">
      <c r="C32" s="5"/>
      <c r="F32" s="20" t="s">
        <v>41</v>
      </c>
      <c r="G32" s="6"/>
    </row>
    <row r="34" spans="3:12">
      <c r="C34" s="4"/>
    </row>
    <row r="35" spans="3:12" ht="25.5">
      <c r="C35" s="6" t="s">
        <v>13</v>
      </c>
    </row>
    <row r="36" spans="3:12">
      <c r="C36" s="7"/>
    </row>
    <row r="38" spans="3:12" ht="21">
      <c r="C38" s="8"/>
    </row>
    <row r="40" spans="3:12" ht="19.5">
      <c r="D40" s="50" t="s">
        <v>22</v>
      </c>
      <c r="E40" s="50"/>
      <c r="F40" s="50"/>
      <c r="G40" s="22">
        <v>112</v>
      </c>
      <c r="H40" s="16" t="s">
        <v>19</v>
      </c>
      <c r="I40" s="22">
        <v>5</v>
      </c>
      <c r="J40" s="16" t="s">
        <v>20</v>
      </c>
      <c r="K40" s="22">
        <v>1</v>
      </c>
      <c r="L40" s="17" t="s">
        <v>21</v>
      </c>
    </row>
  </sheetData>
  <mergeCells count="72">
    <mergeCell ref="K8:K9"/>
    <mergeCell ref="K10:K11"/>
    <mergeCell ref="K12:K13"/>
    <mergeCell ref="K14:K15"/>
    <mergeCell ref="L8:L9"/>
    <mergeCell ref="L10:L11"/>
    <mergeCell ref="L12:L13"/>
    <mergeCell ref="L14:L15"/>
    <mergeCell ref="L16:L17"/>
    <mergeCell ref="I16:I17"/>
    <mergeCell ref="J14:J15"/>
    <mergeCell ref="J16:J17"/>
    <mergeCell ref="B23:I23"/>
    <mergeCell ref="K16:K17"/>
    <mergeCell ref="G14:G15"/>
    <mergeCell ref="G16:G17"/>
    <mergeCell ref="D40:F40"/>
    <mergeCell ref="I18:I19"/>
    <mergeCell ref="J18:J19"/>
    <mergeCell ref="C31:E31"/>
    <mergeCell ref="C26:L27"/>
    <mergeCell ref="K20:K21"/>
    <mergeCell ref="B21:E21"/>
    <mergeCell ref="K18:K19"/>
    <mergeCell ref="L18:L19"/>
    <mergeCell ref="G18:G19"/>
    <mergeCell ref="H18:H19"/>
    <mergeCell ref="B24:J24"/>
    <mergeCell ref="B25:K25"/>
    <mergeCell ref="J8:J9"/>
    <mergeCell ref="J10:J11"/>
    <mergeCell ref="J12:J13"/>
    <mergeCell ref="I8:I9"/>
    <mergeCell ref="I10:I11"/>
    <mergeCell ref="H10:H11"/>
    <mergeCell ref="H12:H13"/>
    <mergeCell ref="H14:H15"/>
    <mergeCell ref="H16:H17"/>
    <mergeCell ref="I12:I13"/>
    <mergeCell ref="I14:I15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H8:H9"/>
    <mergeCell ref="B1:L1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H6:J6"/>
    <mergeCell ref="K6:L6"/>
    <mergeCell ref="C6:C7"/>
    <mergeCell ref="G12:G13"/>
  </mergeCells>
  <phoneticPr fontId="8" type="noConversion"/>
  <pageMargins left="0.59055118110236227" right="0.11811023622047245" top="0.31496062992125984" bottom="0.11811023622047245" header="0.11811023622047245" footer="0.11811023622047245"/>
  <pageSetup paperSize="9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王秀文</cp:lastModifiedBy>
  <cp:lastPrinted>2022-01-06T08:32:54Z</cp:lastPrinted>
  <dcterms:created xsi:type="dcterms:W3CDTF">2015-11-17T03:56:11Z</dcterms:created>
  <dcterms:modified xsi:type="dcterms:W3CDTF">2022-12-14T06:32:48Z</dcterms:modified>
</cp:coreProperties>
</file>